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aquette complète 150129" sheetId="1" r:id="rId1"/>
  </sheets>
  <externalReferences>
    <externalReference r:id="rId2"/>
    <externalReference r:id="rId3"/>
  </externalReferences>
  <definedNames>
    <definedName name="BB_TOTCOLL">#N/A</definedName>
    <definedName name="BD_03_COLL">#N/A</definedName>
    <definedName name="BE_04_COLL">#N/A</definedName>
    <definedName name="BF_TVA_COL">#N/A</definedName>
    <definedName name="BH_TFM_DEV">#N/A</definedName>
    <definedName name="BI_TFM_REL">#N/A</definedName>
    <definedName name="BJ_Rec35_C">#N/A</definedName>
    <definedName name="BK_PRODFIN">#N/A</definedName>
    <definedName name="BR_TVA_REV">#N/A</definedName>
    <definedName name="BZ_AUTENCA">#N/A</definedName>
    <definedName name="CA_TOTDECA">#N/A</definedName>
    <definedName name="CB_FORMPAY">#N/A</definedName>
    <definedName name="CE_Fr_Coll">#N/A</definedName>
    <definedName name="CF_Fr_Gest">#N/A</definedName>
    <definedName name="CK_TVA_FOR">#N/A</definedName>
    <definedName name="CL_FNC_CFA">#N/A</definedName>
    <definedName name="CN_TFM_DEV">#N/A</definedName>
    <definedName name="CO_Ver35_C">#N/A</definedName>
    <definedName name="compteur">2</definedName>
    <definedName name="CP_VerONIP">#N/A</definedName>
    <definedName name="CQ_VerORIP">#N/A</definedName>
    <definedName name="CT_TVA_VER">#N/A</definedName>
    <definedName name="CZ_AUTDECA">#N/A</definedName>
    <definedName name="DA_DISPONI">#N/A</definedName>
    <definedName name="Dernier">200</definedName>
    <definedName name="EAa_CQInit">#N/A</definedName>
    <definedName name="EAb_CQInAn">#N/A</definedName>
    <definedName name="EAc_CQInPa">#N/A</definedName>
    <definedName name="EAd_CQNBNX">#N/A</definedName>
    <definedName name="EAe_CQMTNX">#N/A</definedName>
    <definedName name="EAf_CQNXPA">#N/A</definedName>
    <definedName name="EBa_CAInit">#N/A</definedName>
    <definedName name="EBb_CAInAn">#N/A</definedName>
    <definedName name="EBc_CAInPa">#N/A</definedName>
    <definedName name="EBd_CANBNX">#N/A</definedName>
    <definedName name="EBe_CAMTNX">#N/A</definedName>
    <definedName name="EBf_CANXPA">#N/A</definedName>
    <definedName name="ECa_COInit">#N/A</definedName>
    <definedName name="ECa_TuInit">#N/A</definedName>
    <definedName name="ECb_COInAn">#N/A</definedName>
    <definedName name="ECc_COInPa">#N/A</definedName>
    <definedName name="ECd_CONBNX">#N/A</definedName>
    <definedName name="ECe_COMTNX">#N/A</definedName>
    <definedName name="ECf_CONXPA">#N/A</definedName>
    <definedName name="EDb_TuInAn">#N/A</definedName>
    <definedName name="EDc_TuInPa">#N/A</definedName>
    <definedName name="EDd_TUNBNX">#N/A</definedName>
    <definedName name="EDe_TUMTNX">#N/A</definedName>
    <definedName name="EDf_TUNXPA">#N/A</definedName>
    <definedName name="EEd_T_NBNX">#N/A</definedName>
    <definedName name="EEm_SOLDEFF">#N/A</definedName>
    <definedName name="exrecap">#REF!</definedName>
    <definedName name="fondsréservés">#REF!</definedName>
    <definedName name="_xlnm.Print_Titles" localSheetId="0">'maquette complète 150129'!$1:$3</definedName>
    <definedName name="infoINTERPRO">#REF!</definedName>
    <definedName name="OA_NomResE">#N/A</definedName>
    <definedName name="OB_PNomResE">#N/A</definedName>
    <definedName name="OC_FnctResE">#N/A</definedName>
    <definedName name="OD_TelResE">#N/A</definedName>
    <definedName name="pavé2">#REF!</definedName>
    <definedName name="Premier">187</definedName>
    <definedName name="recap2000">[2]CRBIL!#REF!</definedName>
    <definedName name="recapOPCA">#REF!</definedName>
    <definedName name="X_BG_TFM_AGE">#N/A</definedName>
    <definedName name="X_CM_TFM_AGE">#N/A</definedName>
    <definedName name="X_CR_VerAGE">#N/A</definedName>
    <definedName name="X_Nom_OPCA">#N/A</definedName>
    <definedName name="X_Num_OPCA">#N/A</definedName>
    <definedName name="X_Signature">#N/A</definedName>
    <definedName name="_xlnm.Print_Area">#N/A</definedName>
  </definedNames>
  <calcPr calcId="145621"/>
</workbook>
</file>

<file path=xl/calcChain.xml><?xml version="1.0" encoding="utf-8"?>
<calcChain xmlns="http://schemas.openxmlformats.org/spreadsheetml/2006/main">
  <c r="F28" i="1" l="1"/>
  <c r="F27" i="1"/>
  <c r="F26" i="1"/>
  <c r="F25" i="1"/>
  <c r="D24" i="1"/>
  <c r="D29" i="1" s="1"/>
  <c r="C24" i="1"/>
  <c r="F23" i="1"/>
  <c r="F22" i="1"/>
  <c r="F21" i="1"/>
  <c r="F20" i="1"/>
  <c r="F19" i="1"/>
  <c r="F18" i="1"/>
  <c r="F17" i="1"/>
  <c r="F16" i="1"/>
  <c r="C15" i="1"/>
  <c r="F15" i="1" s="1"/>
  <c r="F14" i="1"/>
  <c r="F13" i="1"/>
  <c r="F12" i="1"/>
  <c r="F11" i="1"/>
  <c r="F10" i="1"/>
  <c r="F9" i="1"/>
  <c r="F8" i="1"/>
  <c r="E7" i="1"/>
  <c r="F7" i="1" s="1"/>
  <c r="C7" i="1"/>
  <c r="C29" i="1" s="1"/>
  <c r="F6" i="1"/>
  <c r="F5" i="1"/>
  <c r="F4" i="1"/>
  <c r="F29" i="1" l="1"/>
  <c r="F24" i="1"/>
  <c r="E29" i="1"/>
</calcChain>
</file>

<file path=xl/sharedStrings.xml><?xml version="1.0" encoding="utf-8"?>
<sst xmlns="http://schemas.openxmlformats.org/spreadsheetml/2006/main" count="45" uniqueCount="42">
  <si>
    <t>Article de l'accord</t>
  </si>
  <si>
    <t>Types d'opérations</t>
  </si>
  <si>
    <t>Annexe prévisionnelle 2015</t>
  </si>
  <si>
    <t>FPSPP</t>
  </si>
  <si>
    <t xml:space="preserve">Etat </t>
  </si>
  <si>
    <t xml:space="preserve">FSE </t>
  </si>
  <si>
    <t>TOTAL</t>
  </si>
  <si>
    <t>art. 1</t>
  </si>
  <si>
    <r>
      <t xml:space="preserve">L'accès à l'emploi par les formations en alternance  </t>
    </r>
    <r>
      <rPr>
        <sz val="11"/>
        <rFont val="Tahoma"/>
        <family val="2"/>
      </rPr>
      <t>(péréquation contrats de professionnalisation)</t>
    </r>
  </si>
  <si>
    <t>art. 2</t>
  </si>
  <si>
    <r>
      <t xml:space="preserve">Mise en oeuvre du compte personnel de formation               </t>
    </r>
    <r>
      <rPr>
        <sz val="11"/>
        <rFont val="Tahoma"/>
        <family val="2"/>
      </rPr>
      <t xml:space="preserve">  (y compris CSP)</t>
    </r>
  </si>
  <si>
    <t>art. 3</t>
  </si>
  <si>
    <t>Contribuer au développement des la formation des entreprises de moins de 10 salariés et des entreprises de 10 à 49 salariés</t>
  </si>
  <si>
    <t>art. 4</t>
  </si>
  <si>
    <t>Financement d'autres actions de formation professionnelle concourant à la qualification et à la requalification des salariés et des demandeurs d'emploi</t>
  </si>
  <si>
    <t>Art. 4-1</t>
  </si>
  <si>
    <t>CIF CDI</t>
  </si>
  <si>
    <t>Congé de bilan de compétences</t>
  </si>
  <si>
    <t>CIF CDD</t>
  </si>
  <si>
    <t>Art. 4-2</t>
  </si>
  <si>
    <t>Mutations économiques</t>
  </si>
  <si>
    <t>Art. 4-3</t>
  </si>
  <si>
    <t>Socle commun de connaissances et de compétences professionnelles</t>
  </si>
  <si>
    <t>Art. 4-4</t>
  </si>
  <si>
    <t>Préparation opérationnelle à l'emploi</t>
  </si>
  <si>
    <t>Art. 4-5</t>
  </si>
  <si>
    <t>Contrat de sécurisation professionnelle</t>
  </si>
  <si>
    <t>art. 5</t>
  </si>
  <si>
    <t>Mesures d'accompagnement</t>
  </si>
  <si>
    <t>Système d’information (SI CPF et FONGECIF)</t>
  </si>
  <si>
    <t>Portail d’information sur la formation et l’orientation </t>
  </si>
  <si>
    <t xml:space="preserve">Etudes du COPANEF et des COPAREF </t>
  </si>
  <si>
    <t>Promotion de l’apprentissage, l’alternance, et la mobilité internationale (COFOM)</t>
  </si>
  <si>
    <t>Actions de communication pour le développement de l'alternance</t>
  </si>
  <si>
    <t>Suivi et évaluation</t>
  </si>
  <si>
    <t>Observatoires et certifications communes,
ingénierie sur le tutorat et activité de référent</t>
  </si>
  <si>
    <t>Développement des CQPI</t>
  </si>
  <si>
    <t>Autres dispositions</t>
  </si>
  <si>
    <t>Mesures exceptionnelles DE 2015 R2F</t>
  </si>
  <si>
    <t>Accompagnement individuel renforcé des jeunes ayant des difficultés d'accès à l'emploi</t>
  </si>
  <si>
    <t>Appui à l'acquisition de compétences transversales et sécurisant la suite du parcours professionnel des jeunes bénéficiaires des emplois d'avenir</t>
  </si>
  <si>
    <t>Prestation d'appui à l'emploi pour les personnes éloignées du marché du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</si>
</sst>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\ _F_-;\-* #,##0.00\ _F_-;_-* &quot;-&quot;??\ _F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3" fontId="3" fillId="0" borderId="3" xfId="2" applyNumberFormat="1" applyFont="1" applyBorder="1" applyAlignment="1">
      <alignment horizontal="center" vertical="center" wrapText="1"/>
    </xf>
    <xf numFmtId="3" fontId="3" fillId="0" borderId="4" xfId="2" applyNumberFormat="1" applyFont="1" applyBorder="1" applyAlignment="1">
      <alignment horizontal="center" vertical="center" wrapText="1"/>
    </xf>
    <xf numFmtId="3" fontId="3" fillId="0" borderId="5" xfId="2" applyNumberFormat="1" applyFont="1" applyBorder="1" applyAlignment="1">
      <alignment horizontal="center" vertical="center" wrapText="1"/>
    </xf>
    <xf numFmtId="0" fontId="3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3" fontId="3" fillId="2" borderId="8" xfId="2" applyNumberFormat="1" applyFont="1" applyFill="1" applyBorder="1" applyAlignment="1">
      <alignment horizontal="center" vertical="center" wrapText="1"/>
    </xf>
    <xf numFmtId="3" fontId="3" fillId="2" borderId="9" xfId="2" applyNumberFormat="1" applyFont="1" applyFill="1" applyBorder="1" applyAlignment="1">
      <alignment horizontal="center" vertical="center" wrapText="1"/>
    </xf>
    <xf numFmtId="3" fontId="3" fillId="2" borderId="10" xfId="2" applyNumberFormat="1" applyFont="1" applyFill="1" applyBorder="1" applyAlignment="1">
      <alignment horizontal="center" vertical="center" wrapText="1"/>
    </xf>
    <xf numFmtId="164" fontId="3" fillId="2" borderId="11" xfId="3" applyNumberFormat="1" applyFont="1" applyFill="1" applyBorder="1" applyAlignment="1">
      <alignment horizontal="center" vertical="center" wrapText="1"/>
    </xf>
    <xf numFmtId="3" fontId="3" fillId="0" borderId="12" xfId="2" applyNumberFormat="1" applyFont="1" applyBorder="1" applyAlignment="1">
      <alignment horizontal="center" vertical="center" wrapText="1"/>
    </xf>
    <xf numFmtId="3" fontId="3" fillId="0" borderId="13" xfId="2" applyNumberFormat="1" applyFont="1" applyBorder="1" applyAlignment="1">
      <alignment horizontal="center" vertical="center" wrapText="1"/>
    </xf>
    <xf numFmtId="3" fontId="3" fillId="0" borderId="14" xfId="2" applyNumberFormat="1" applyFont="1" applyBorder="1" applyAlignment="1">
      <alignment horizontal="center" vertical="center" wrapText="1"/>
    </xf>
    <xf numFmtId="164" fontId="3" fillId="0" borderId="15" xfId="3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4" fillId="0" borderId="16" xfId="2" applyNumberFormat="1" applyFont="1" applyFill="1" applyBorder="1" applyAlignment="1">
      <alignment horizontal="center" vertical="center" wrapText="1"/>
    </xf>
    <xf numFmtId="3" fontId="4" fillId="0" borderId="17" xfId="2" applyNumberFormat="1" applyFont="1" applyFill="1" applyBorder="1" applyAlignment="1">
      <alignment horizontal="center" vertical="center" wrapText="1"/>
    </xf>
    <xf numFmtId="164" fontId="4" fillId="0" borderId="18" xfId="3" applyNumberFormat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8" xfId="2" applyFont="1" applyFill="1" applyBorder="1" applyAlignment="1">
      <alignment horizontal="center" vertical="center" wrapText="1"/>
    </xf>
    <xf numFmtId="3" fontId="4" fillId="0" borderId="19" xfId="2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4" fillId="0" borderId="9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Fill="1" applyBorder="1" applyAlignment="1">
      <alignment horizontal="center" vertical="center" wrapText="1"/>
    </xf>
    <xf numFmtId="164" fontId="4" fillId="0" borderId="11" xfId="3" applyNumberFormat="1" applyFont="1" applyFill="1" applyBorder="1" applyAlignment="1">
      <alignment horizontal="center" vertical="center" wrapText="1"/>
    </xf>
    <xf numFmtId="3" fontId="4" fillId="0" borderId="9" xfId="2" applyNumberFormat="1" applyFont="1" applyFill="1" applyBorder="1" applyAlignment="1">
      <alignment horizontal="center" vertical="center"/>
    </xf>
    <xf numFmtId="3" fontId="4" fillId="0" borderId="19" xfId="2" applyNumberFormat="1" applyFont="1" applyFill="1" applyBorder="1" applyAlignment="1">
      <alignment horizontal="center" vertical="center"/>
    </xf>
    <xf numFmtId="164" fontId="4" fillId="0" borderId="20" xfId="3" applyNumberFormat="1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/>
    </xf>
    <xf numFmtId="164" fontId="4" fillId="0" borderId="21" xfId="3" applyNumberFormat="1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3" fontId="3" fillId="0" borderId="23" xfId="2" applyNumberFormat="1" applyFont="1" applyFill="1" applyBorder="1" applyAlignment="1">
      <alignment horizontal="center" vertical="center" wrapText="1"/>
    </xf>
    <xf numFmtId="3" fontId="3" fillId="0" borderId="22" xfId="2" applyNumberFormat="1" applyFont="1" applyFill="1" applyBorder="1" applyAlignment="1">
      <alignment horizontal="center" vertical="center"/>
    </xf>
    <xf numFmtId="3" fontId="3" fillId="0" borderId="24" xfId="2" applyNumberFormat="1" applyFont="1" applyFill="1" applyBorder="1" applyAlignment="1">
      <alignment horizontal="center" vertical="center"/>
    </xf>
    <xf numFmtId="164" fontId="3" fillId="0" borderId="25" xfId="3" applyNumberFormat="1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3" fontId="3" fillId="0" borderId="27" xfId="2" applyNumberFormat="1" applyFont="1" applyFill="1" applyBorder="1" applyAlignment="1">
      <alignment horizontal="center" vertical="center" wrapText="1"/>
    </xf>
    <xf numFmtId="3" fontId="3" fillId="0" borderId="26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164" fontId="3" fillId="0" borderId="29" xfId="3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3" fontId="3" fillId="0" borderId="16" xfId="2" applyNumberFormat="1" applyFont="1" applyFill="1" applyBorder="1" applyAlignment="1">
      <alignment horizontal="center" vertical="center"/>
    </xf>
    <xf numFmtId="3" fontId="3" fillId="0" borderId="2" xfId="2" applyNumberFormat="1" applyFont="1" applyFill="1" applyBorder="1" applyAlignment="1">
      <alignment horizontal="center" vertical="center" wrapText="1"/>
    </xf>
    <xf numFmtId="164" fontId="3" fillId="0" borderId="30" xfId="3" applyNumberFormat="1" applyFont="1" applyFill="1" applyBorder="1" applyAlignment="1">
      <alignment horizontal="center" vertical="center" wrapText="1"/>
    </xf>
    <xf numFmtId="0" fontId="3" fillId="0" borderId="31" xfId="2" applyFont="1" applyFill="1" applyBorder="1" applyAlignment="1">
      <alignment horizontal="center" vertical="center" wrapText="1"/>
    </xf>
    <xf numFmtId="0" fontId="3" fillId="0" borderId="32" xfId="2" applyNumberFormat="1" applyFont="1" applyFill="1" applyBorder="1" applyAlignment="1">
      <alignment horizontal="center" vertical="center" wrapText="1"/>
    </xf>
    <xf numFmtId="164" fontId="3" fillId="0" borderId="33" xfId="1" applyNumberFormat="1" applyFont="1" applyFill="1" applyBorder="1" applyAlignment="1">
      <alignment horizontal="center" vertical="center"/>
    </xf>
    <xf numFmtId="3" fontId="3" fillId="0" borderId="34" xfId="2" applyNumberFormat="1" applyFont="1" applyFill="1" applyBorder="1" applyAlignment="1">
      <alignment horizontal="center" vertical="center"/>
    </xf>
    <xf numFmtId="3" fontId="3" fillId="0" borderId="32" xfId="2" applyNumberFormat="1" applyFont="1" applyFill="1" applyBorder="1" applyAlignment="1">
      <alignment horizontal="center" vertical="center" wrapText="1"/>
    </xf>
    <xf numFmtId="164" fontId="3" fillId="0" borderId="35" xfId="3" applyNumberFormat="1" applyFont="1" applyFill="1" applyBorder="1" applyAlignment="1">
      <alignment horizontal="center" vertical="center" wrapText="1"/>
    </xf>
    <xf numFmtId="3" fontId="3" fillId="0" borderId="0" xfId="2" applyNumberFormat="1" applyFont="1"/>
    <xf numFmtId="164" fontId="3" fillId="0" borderId="0" xfId="3" applyNumberFormat="1" applyFont="1"/>
  </cellXfs>
  <cellStyles count="11">
    <cellStyle name="Euro" xfId="4"/>
    <cellStyle name="Milliers" xfId="1" builtinId="3"/>
    <cellStyle name="Milliers 2" xfId="3"/>
    <cellStyle name="Milliers 2 2" xfId="5"/>
    <cellStyle name="Milliers 3" xfId="6"/>
    <cellStyle name="Monétaire 2" xfId="7"/>
    <cellStyle name="Normal" xfId="0" builtinId="0"/>
    <cellStyle name="Normal 2" xfId="2"/>
    <cellStyle name="Normal 3" xfId="8"/>
    <cellStyle name="Normal 4" xfId="9"/>
    <cellStyle name="Pourcentag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in/AppData/Local/Temp/ANX%20FIN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oriou/AppData/Local/Microsoft/Windows/Temporary%20Internet%20Files/Content.Outlook/NA292004/FPSPP/Professionnalisation/Ann&#233;e2013/AjuFR2012-Com-21-03--2013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maquette 150129simp"/>
      <sheetName val="maquette complète 150129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- Flux Fi PRO"/>
      <sheetName val="EXC"/>
      <sheetName val="CRBIL"/>
      <sheetName val="table1"/>
      <sheetName val="basecriteres"/>
      <sheetName val="table2"/>
      <sheetName val="AjuFR2012"/>
      <sheetName val="Qualitatif2012"/>
      <sheetName val="recapajuFR"/>
    </sheetNames>
    <sheetDataSet>
      <sheetData sheetId="0">
        <row r="112">
          <cell r="B112">
            <v>2566093</v>
          </cell>
        </row>
      </sheetData>
      <sheetData sheetId="1" refreshError="1"/>
      <sheetData sheetId="2">
        <row r="1">
          <cell r="B1" t="str">
            <v>AFDAS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25" zoomScaleNormal="100" zoomScalePageLayoutView="80" workbookViewId="0">
      <selection activeCell="D37" sqref="D37"/>
    </sheetView>
  </sheetViews>
  <sheetFormatPr baseColWidth="10" defaultRowHeight="14.25" x14ac:dyDescent="0.2"/>
  <cols>
    <col min="1" max="1" width="10.85546875" style="23" bestFit="1" customWidth="1"/>
    <col min="2" max="2" width="63.140625" style="6" customWidth="1"/>
    <col min="3" max="5" width="13.7109375" style="58" customWidth="1"/>
    <col min="6" max="6" width="13.7109375" style="59" customWidth="1"/>
    <col min="7" max="16384" width="11.42578125" style="6"/>
  </cols>
  <sheetData>
    <row r="1" spans="1:6" ht="26.25" customHeight="1" thickTop="1" thickBot="1" x14ac:dyDescent="0.25">
      <c r="A1" s="1" t="s">
        <v>0</v>
      </c>
      <c r="B1" s="2" t="s">
        <v>1</v>
      </c>
      <c r="C1" s="3" t="s">
        <v>2</v>
      </c>
      <c r="D1" s="4"/>
      <c r="E1" s="4"/>
      <c r="F1" s="5"/>
    </row>
    <row r="2" spans="1:6" x14ac:dyDescent="0.2">
      <c r="A2" s="7"/>
      <c r="B2" s="8"/>
      <c r="C2" s="9" t="s">
        <v>3</v>
      </c>
      <c r="D2" s="10" t="s">
        <v>4</v>
      </c>
      <c r="E2" s="11" t="s">
        <v>5</v>
      </c>
      <c r="F2" s="12" t="s">
        <v>6</v>
      </c>
    </row>
    <row r="3" spans="1:6" ht="14.25" customHeight="1" thickBot="1" x14ac:dyDescent="0.25">
      <c r="A3" s="7"/>
      <c r="B3" s="8"/>
      <c r="C3" s="13"/>
      <c r="D3" s="14"/>
      <c r="E3" s="15"/>
      <c r="F3" s="16"/>
    </row>
    <row r="4" spans="1:6" s="23" customFormat="1" ht="45" customHeight="1" thickBot="1" x14ac:dyDescent="0.25">
      <c r="A4" s="17" t="s">
        <v>7</v>
      </c>
      <c r="B4" s="18" t="s">
        <v>8</v>
      </c>
      <c r="C4" s="19">
        <v>330000</v>
      </c>
      <c r="D4" s="20"/>
      <c r="E4" s="21"/>
      <c r="F4" s="22">
        <f>C4+D4+E4</f>
        <v>330000</v>
      </c>
    </row>
    <row r="5" spans="1:6" s="23" customFormat="1" ht="45" customHeight="1" thickBot="1" x14ac:dyDescent="0.25">
      <c r="A5" s="24" t="s">
        <v>9</v>
      </c>
      <c r="B5" s="25" t="s">
        <v>10</v>
      </c>
      <c r="C5" s="26">
        <v>200000</v>
      </c>
      <c r="D5" s="27"/>
      <c r="E5" s="28">
        <v>22000</v>
      </c>
      <c r="F5" s="29">
        <f t="shared" ref="F5:F6" si="0">C5+D5+E5</f>
        <v>222000</v>
      </c>
    </row>
    <row r="6" spans="1:6" s="23" customFormat="1" ht="45" customHeight="1" thickBot="1" x14ac:dyDescent="0.25">
      <c r="A6" s="24" t="s">
        <v>11</v>
      </c>
      <c r="B6" s="25" t="s">
        <v>12</v>
      </c>
      <c r="C6" s="26">
        <v>166000</v>
      </c>
      <c r="D6" s="30"/>
      <c r="E6" s="31"/>
      <c r="F6" s="32">
        <f t="shared" si="0"/>
        <v>166000</v>
      </c>
    </row>
    <row r="7" spans="1:6" s="23" customFormat="1" ht="43.5" customHeight="1" x14ac:dyDescent="0.2">
      <c r="A7" s="24" t="s">
        <v>13</v>
      </c>
      <c r="B7" s="33" t="s">
        <v>14</v>
      </c>
      <c r="C7" s="34">
        <f>SUM(C8:C14)</f>
        <v>182000</v>
      </c>
      <c r="D7" s="30"/>
      <c r="E7" s="25">
        <f>SUM(E8:E14)</f>
        <v>22000</v>
      </c>
      <c r="F7" s="35">
        <f>SUM(C7:E7)</f>
        <v>204000</v>
      </c>
    </row>
    <row r="8" spans="1:6" s="23" customFormat="1" ht="30" customHeight="1" x14ac:dyDescent="0.2">
      <c r="A8" s="36" t="s">
        <v>15</v>
      </c>
      <c r="B8" s="37" t="s">
        <v>16</v>
      </c>
      <c r="C8" s="38">
        <v>30000</v>
      </c>
      <c r="D8" s="39"/>
      <c r="E8" s="37"/>
      <c r="F8" s="40">
        <f t="shared" ref="F8:F29" si="1">SUM(C8:E8)</f>
        <v>30000</v>
      </c>
    </row>
    <row r="9" spans="1:6" s="23" customFormat="1" ht="30" customHeight="1" x14ac:dyDescent="0.2">
      <c r="A9" s="41" t="s">
        <v>15</v>
      </c>
      <c r="B9" s="42" t="s">
        <v>17</v>
      </c>
      <c r="C9" s="43">
        <v>5000</v>
      </c>
      <c r="D9" s="44"/>
      <c r="E9" s="42"/>
      <c r="F9" s="45">
        <f t="shared" si="1"/>
        <v>5000</v>
      </c>
    </row>
    <row r="10" spans="1:6" s="23" customFormat="1" ht="30" customHeight="1" x14ac:dyDescent="0.2">
      <c r="A10" s="41" t="s">
        <v>15</v>
      </c>
      <c r="B10" s="42" t="s">
        <v>18</v>
      </c>
      <c r="C10" s="43">
        <v>10000</v>
      </c>
      <c r="D10" s="44"/>
      <c r="E10" s="42"/>
      <c r="F10" s="45">
        <f t="shared" si="1"/>
        <v>10000</v>
      </c>
    </row>
    <row r="11" spans="1:6" s="23" customFormat="1" ht="30" customHeight="1" x14ac:dyDescent="0.2">
      <c r="A11" s="41" t="s">
        <v>19</v>
      </c>
      <c r="B11" s="42" t="s">
        <v>20</v>
      </c>
      <c r="C11" s="43">
        <v>40000</v>
      </c>
      <c r="D11" s="44"/>
      <c r="E11" s="42"/>
      <c r="F11" s="45">
        <f t="shared" si="1"/>
        <v>40000</v>
      </c>
    </row>
    <row r="12" spans="1:6" s="23" customFormat="1" ht="30" customHeight="1" x14ac:dyDescent="0.2">
      <c r="A12" s="41" t="s">
        <v>21</v>
      </c>
      <c r="B12" s="42" t="s">
        <v>22</v>
      </c>
      <c r="C12" s="43">
        <v>10000</v>
      </c>
      <c r="D12" s="44"/>
      <c r="E12" s="42"/>
      <c r="F12" s="45">
        <f t="shared" si="1"/>
        <v>10000</v>
      </c>
    </row>
    <row r="13" spans="1:6" s="23" customFormat="1" ht="30" customHeight="1" x14ac:dyDescent="0.2">
      <c r="A13" s="41" t="s">
        <v>23</v>
      </c>
      <c r="B13" s="42" t="s">
        <v>24</v>
      </c>
      <c r="C13" s="43">
        <v>60000</v>
      </c>
      <c r="D13" s="44"/>
      <c r="E13" s="42"/>
      <c r="F13" s="45">
        <f t="shared" si="1"/>
        <v>60000</v>
      </c>
    </row>
    <row r="14" spans="1:6" s="23" customFormat="1" ht="30" customHeight="1" thickBot="1" x14ac:dyDescent="0.25">
      <c r="A14" s="41" t="s">
        <v>25</v>
      </c>
      <c r="B14" s="42" t="s">
        <v>26</v>
      </c>
      <c r="C14" s="43">
        <v>27000</v>
      </c>
      <c r="D14" s="44"/>
      <c r="E14" s="42">
        <v>22000</v>
      </c>
      <c r="F14" s="45">
        <f t="shared" si="1"/>
        <v>49000</v>
      </c>
    </row>
    <row r="15" spans="1:6" s="23" customFormat="1" ht="39.950000000000003" customHeight="1" x14ac:dyDescent="0.2">
      <c r="A15" s="24" t="s">
        <v>27</v>
      </c>
      <c r="B15" s="33" t="s">
        <v>28</v>
      </c>
      <c r="C15" s="34">
        <f>SUM(C16:C23)</f>
        <v>20850</v>
      </c>
      <c r="D15" s="30"/>
      <c r="E15" s="25"/>
      <c r="F15" s="35">
        <f t="shared" si="1"/>
        <v>20850</v>
      </c>
    </row>
    <row r="16" spans="1:6" s="23" customFormat="1" ht="30" customHeight="1" x14ac:dyDescent="0.2">
      <c r="A16" s="36"/>
      <c r="B16" s="37" t="s">
        <v>29</v>
      </c>
      <c r="C16" s="38">
        <v>9750</v>
      </c>
      <c r="D16" s="39"/>
      <c r="E16" s="37"/>
      <c r="F16" s="40">
        <f t="shared" si="1"/>
        <v>9750</v>
      </c>
    </row>
    <row r="17" spans="1:6" s="23" customFormat="1" ht="30" customHeight="1" x14ac:dyDescent="0.2">
      <c r="A17" s="41"/>
      <c r="B17" s="42" t="s">
        <v>30</v>
      </c>
      <c r="C17" s="43">
        <v>400</v>
      </c>
      <c r="D17" s="44"/>
      <c r="E17" s="42"/>
      <c r="F17" s="45">
        <f t="shared" si="1"/>
        <v>400</v>
      </c>
    </row>
    <row r="18" spans="1:6" s="23" customFormat="1" ht="30" customHeight="1" x14ac:dyDescent="0.2">
      <c r="A18" s="41"/>
      <c r="B18" s="42" t="s">
        <v>31</v>
      </c>
      <c r="C18" s="43">
        <v>2000</v>
      </c>
      <c r="D18" s="44"/>
      <c r="E18" s="42"/>
      <c r="F18" s="45">
        <f t="shared" si="1"/>
        <v>2000</v>
      </c>
    </row>
    <row r="19" spans="1:6" s="23" customFormat="1" ht="30" customHeight="1" x14ac:dyDescent="0.2">
      <c r="A19" s="41"/>
      <c r="B19" s="42" t="s">
        <v>32</v>
      </c>
      <c r="C19" s="43">
        <v>1000</v>
      </c>
      <c r="D19" s="44"/>
      <c r="E19" s="42"/>
      <c r="F19" s="45">
        <f>SUM(C19:E19)</f>
        <v>1000</v>
      </c>
    </row>
    <row r="20" spans="1:6" s="23" customFormat="1" ht="30" customHeight="1" x14ac:dyDescent="0.2">
      <c r="A20" s="41"/>
      <c r="B20" s="42" t="s">
        <v>33</v>
      </c>
      <c r="C20" s="43">
        <v>5000</v>
      </c>
      <c r="D20" s="44"/>
      <c r="E20" s="42"/>
      <c r="F20" s="45">
        <f>SUM(C20:E20)</f>
        <v>5000</v>
      </c>
    </row>
    <row r="21" spans="1:6" s="23" customFormat="1" ht="30" customHeight="1" x14ac:dyDescent="0.2">
      <c r="A21" s="41"/>
      <c r="B21" s="42" t="s">
        <v>34</v>
      </c>
      <c r="C21" s="43">
        <v>2000</v>
      </c>
      <c r="D21" s="44"/>
      <c r="E21" s="42"/>
      <c r="F21" s="45">
        <f t="shared" si="1"/>
        <v>2000</v>
      </c>
    </row>
    <row r="22" spans="1:6" s="23" customFormat="1" ht="30" customHeight="1" x14ac:dyDescent="0.2">
      <c r="A22" s="41"/>
      <c r="B22" s="42" t="s">
        <v>35</v>
      </c>
      <c r="C22" s="43">
        <v>200</v>
      </c>
      <c r="D22" s="44"/>
      <c r="E22" s="42"/>
      <c r="F22" s="45">
        <f t="shared" si="1"/>
        <v>200</v>
      </c>
    </row>
    <row r="23" spans="1:6" s="23" customFormat="1" ht="30" customHeight="1" thickBot="1" x14ac:dyDescent="0.25">
      <c r="A23" s="41"/>
      <c r="B23" s="42" t="s">
        <v>36</v>
      </c>
      <c r="C23" s="43">
        <v>500</v>
      </c>
      <c r="D23" s="44"/>
      <c r="E23" s="42"/>
      <c r="F23" s="45">
        <f t="shared" si="1"/>
        <v>500</v>
      </c>
    </row>
    <row r="24" spans="1:6" s="23" customFormat="1" ht="39.950000000000003" customHeight="1" x14ac:dyDescent="0.2">
      <c r="A24" s="24"/>
      <c r="B24" s="33" t="s">
        <v>37</v>
      </c>
      <c r="C24" s="34">
        <f>SUM(C25:C28)</f>
        <v>129000</v>
      </c>
      <c r="D24" s="30">
        <f>SUM(D25:D28)</f>
        <v>100000</v>
      </c>
      <c r="E24" s="25"/>
      <c r="F24" s="35">
        <f t="shared" si="1"/>
        <v>229000</v>
      </c>
    </row>
    <row r="25" spans="1:6" s="23" customFormat="1" ht="30" customHeight="1" x14ac:dyDescent="0.2">
      <c r="A25" s="41"/>
      <c r="B25" s="42" t="s">
        <v>38</v>
      </c>
      <c r="C25" s="43">
        <v>100000</v>
      </c>
      <c r="D25" s="44">
        <v>100000</v>
      </c>
      <c r="E25" s="42"/>
      <c r="F25" s="45">
        <f t="shared" si="1"/>
        <v>200000</v>
      </c>
    </row>
    <row r="26" spans="1:6" s="23" customFormat="1" ht="30" customHeight="1" x14ac:dyDescent="0.2">
      <c r="A26" s="41"/>
      <c r="B26" s="42" t="s">
        <v>39</v>
      </c>
      <c r="C26" s="43">
        <v>15000</v>
      </c>
      <c r="D26" s="44"/>
      <c r="E26" s="42"/>
      <c r="F26" s="45">
        <f t="shared" si="1"/>
        <v>15000</v>
      </c>
    </row>
    <row r="27" spans="1:6" s="23" customFormat="1" ht="42.75" x14ac:dyDescent="0.2">
      <c r="A27" s="41"/>
      <c r="B27" s="42" t="s">
        <v>40</v>
      </c>
      <c r="C27" s="43">
        <v>10000</v>
      </c>
      <c r="D27" s="44"/>
      <c r="E27" s="42"/>
      <c r="F27" s="45">
        <f t="shared" si="1"/>
        <v>10000</v>
      </c>
    </row>
    <row r="28" spans="1:6" s="23" customFormat="1" ht="30" customHeight="1" thickBot="1" x14ac:dyDescent="0.25">
      <c r="A28" s="41"/>
      <c r="B28" s="42" t="s">
        <v>41</v>
      </c>
      <c r="C28" s="43">
        <v>4000</v>
      </c>
      <c r="D28" s="44"/>
      <c r="E28" s="42"/>
      <c r="F28" s="45">
        <f t="shared" si="1"/>
        <v>4000</v>
      </c>
    </row>
    <row r="29" spans="1:6" s="23" customFormat="1" ht="39.950000000000003" customHeight="1" thickBot="1" x14ac:dyDescent="0.25">
      <c r="A29" s="46"/>
      <c r="B29" s="47" t="s">
        <v>6</v>
      </c>
      <c r="C29" s="48">
        <f>C4+C5+C6+C7+C15+C24</f>
        <v>1027850</v>
      </c>
      <c r="D29" s="49">
        <f>D24</f>
        <v>100000</v>
      </c>
      <c r="E29" s="50">
        <f>E7+E5</f>
        <v>44000</v>
      </c>
      <c r="F29" s="51">
        <f t="shared" si="1"/>
        <v>1171850</v>
      </c>
    </row>
    <row r="30" spans="1:6" s="23" customFormat="1" ht="39.950000000000003" customHeight="1" thickBot="1" x14ac:dyDescent="0.25">
      <c r="A30" s="52"/>
      <c r="B30" s="53"/>
      <c r="C30" s="54"/>
      <c r="D30" s="55"/>
      <c r="E30" s="56"/>
      <c r="F30" s="57"/>
    </row>
    <row r="31" spans="1:6" ht="15" thickTop="1" x14ac:dyDescent="0.2"/>
  </sheetData>
  <mergeCells count="3">
    <mergeCell ref="A1:A3"/>
    <mergeCell ref="B1:B3"/>
    <mergeCell ref="C1:F1"/>
  </mergeCells>
  <printOptions horizontalCentered="1"/>
  <pageMargins left="0.39370078740157483" right="0.39370078740157483" top="0.78740157480314965" bottom="0.51181102362204722" header="0.31496062992125984" footer="0.27559055118110237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complète 150129</vt:lpstr>
      <vt:lpstr>'maquette complète 150129'!Impression_des_titres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JANIN</dc:creator>
  <cp:lastModifiedBy>Christian JANIN</cp:lastModifiedBy>
  <cp:lastPrinted>2015-01-30T13:41:06Z</cp:lastPrinted>
  <dcterms:created xsi:type="dcterms:W3CDTF">2015-01-30T13:40:40Z</dcterms:created>
  <dcterms:modified xsi:type="dcterms:W3CDTF">2015-01-30T13:42:03Z</dcterms:modified>
</cp:coreProperties>
</file>